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Reuniones\Desktop\CUENTA PUBLICA ANUAL 2022\"/>
    </mc:Choice>
  </mc:AlternateContent>
  <xr:revisionPtr revIDLastSave="0" documentId="8_{84352341-7E78-4FAB-BE14-07CBE28A2BF9}" xr6:coauthVersionLast="45" xr6:coauthVersionMax="45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8" yWindow="-108" windowWidth="23256" windowHeight="12576" xr2:uid="{00000000-000D-0000-FFFF-FFFF00000000}"/>
  </bookViews>
  <sheets>
    <sheet name="EAEPED_OG" sheetId="1" r:id="rId1"/>
  </sheets>
  <definedNames>
    <definedName name="_xlnm.Print_Area" localSheetId="0">EAEPED_OG!$A$1:$I$175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3" i="1" l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F10" i="1" l="1"/>
  <c r="D85" i="1"/>
  <c r="F85" i="1"/>
  <c r="G85" i="1"/>
  <c r="H85" i="1"/>
  <c r="G10" i="1"/>
  <c r="C85" i="1"/>
  <c r="D10" i="1"/>
  <c r="C10" i="1"/>
  <c r="H10" i="1"/>
  <c r="E85" i="1"/>
  <c r="E10" i="1"/>
  <c r="H160" i="1" l="1"/>
  <c r="D160" i="1"/>
  <c r="F160" i="1"/>
  <c r="E160" i="1"/>
  <c r="G160" i="1"/>
  <c r="C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<sst xmlns="http://schemas.openxmlformats.org/spreadsheetml/2006/main" count="163" uniqueCount="90">
  <si>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</si>
  <si>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</si>
  <si>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</si>
  <si>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</si>
  <si>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</si>
  <si>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</si>
  <si>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</si>
  <si>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</si>
  <si>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</si>
  <si>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</si>
  <si>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</si>
  <si>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</si>
  <si>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</si>
  <si>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</si>
  <si>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</si>
  <si>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</si>
  <si>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</si>
  <si>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</si>
  <si>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</si>
  <si>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</si>
  <si>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</si>
  <si>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</si>
  <si>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</si>
  <si>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</si>
  <si>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</si>
  <si>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</si>
  <si>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</si>
  <si>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</si>
  <si>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</si>
  <si>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</si>
  <si>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</si>
  <si>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</si>
  <si>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</si>
  <si>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</si>
  <si>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</si>
  <si>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</si>
  <si>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</si>
  <si>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</si>
  <si>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</si>
  <si>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</si>
  <si>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</si>
  <si>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</si>
  <si>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</si>
  <si>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</si>
  <si>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</si>
  <si>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</si>
  <si>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</si>
  <si>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</si>
  <si>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</si>
  <si>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</si>
  <si>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</si>
  <si>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</si>
  <si>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</si>
  <si>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</si>
  <si>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</si>
  <si>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</si>
  <si>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</si>
  <si>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</si>
  <si>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</si>
  <si>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</si>
  <si>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</si>
  <si>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</si>
  <si>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</si>
  <si>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</si>
  <si>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</si>
  <si>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</si>
  <si>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</si>
  <si>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</si>
  <si>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</si>
  <si>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</si>
  <si>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</si>
  <si>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</si>
  <si>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</si>
  <si>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</si>
  <si>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</si>
  <si>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</si>
  <si>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</si>
  <si>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</si>
  <si>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</si>
  <si>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</si>
  <si>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</si>
  <si>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</si>
  <si>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</si>
  <si>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</si>
  <si>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</si>
  <si>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</si>
  <si>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</si>
  <si>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</si>
  <si>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SANEMAIENTO DE GUACHOCHI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</si>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</sst>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6" fillId="3" borderId="15" xfId="0" applyFont="1" applyFill="1" applyBorder="1" applyAlignment="1" applyProtection="1">
      <alignment horizontal="right" vertical="center" wrapText="1"/>
      <protection locked="0"/>
    </xf>
    <xf numFmtId="43" fontId="7" fillId="0" borderId="0" xfId="1" applyFont="1" applyAlignment="1" applyProtection="1">
      <alignment horizontal="right" vertical="top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164</xdr:row>
      <xdr:rowOff>101600</xdr:rowOff>
    </xdr:from>
    <xdr:to>
      <xdr:col>2</xdr:col>
      <xdr:colOff>59266</xdr:colOff>
      <xdr:row>173</xdr:row>
      <xdr:rowOff>143933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38C2003-E03D-4D9E-8676-192F36F6E403}"/>
            </a:ext>
          </a:extLst>
        </xdr:cNvPr>
        <xdr:cNvSpPr txBox="1"/>
      </xdr:nvSpPr>
      <xdr:spPr>
        <a:xfrm>
          <a:off x="228600" y="31953200"/>
          <a:ext cx="3031066" cy="142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ENF. LUIS ARMANDO HEREDIA PEREZ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DIR. EJECUTIVO DE LA JUNTA MUNICIPAL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AGUA Y SANEAMIENTO DE GUACHOCHI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3</xdr:col>
      <xdr:colOff>922867</xdr:colOff>
      <xdr:row>164</xdr:row>
      <xdr:rowOff>101600</xdr:rowOff>
    </xdr:from>
    <xdr:to>
      <xdr:col>7</xdr:col>
      <xdr:colOff>46567</xdr:colOff>
      <xdr:row>173</xdr:row>
      <xdr:rowOff>143933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1E5083F-BB0A-4611-B873-E8534C12AF4A}"/>
            </a:ext>
          </a:extLst>
        </xdr:cNvPr>
        <xdr:cNvSpPr txBox="1"/>
      </xdr:nvSpPr>
      <xdr:spPr>
        <a:xfrm>
          <a:off x="5113867" y="31953200"/>
          <a:ext cx="3026833" cy="142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KAREN YOSCELIN BUSTILLOS RUBIO</a:t>
          </a:r>
          <a:endParaRPr lang="es-MX"/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DIR. FINANCIERA DE LA JUNTA MUNICIPAL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AGUA Y SANEAMIENTO DE GUACHOCHI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</xdr:col>
      <xdr:colOff>1</xdr:colOff>
      <xdr:row>161</xdr:row>
      <xdr:rowOff>0</xdr:rowOff>
    </xdr:from>
    <xdr:to>
      <xdr:col>7</xdr:col>
      <xdr:colOff>880535</xdr:colOff>
      <xdr:row>164</xdr:row>
      <xdr:rowOff>25400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E031579-FEE0-4BC7-ABFE-22A495065ADA}"/>
            </a:ext>
          </a:extLst>
        </xdr:cNvPr>
        <xdr:cNvSpPr txBox="1"/>
      </xdr:nvSpPr>
      <xdr:spPr>
        <a:xfrm>
          <a:off x="245534" y="31394400"/>
          <a:ext cx="8729134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Declaro bajo protesta de decir la verdad declaramos que los Estados Financieros y sus Notas, son razonablemente correctos y son responsabilidad del emisor.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view="pageBreakPreview" topLeftCell="A158" zoomScale="60" zoomScaleNormal="90" workbookViewId="0">
      <selection activeCell="B166" sqref="B166"/>
    </sheetView>
  </sheetViews>
  <sheetFormatPr baseColWidth="10" defaultColWidth="11.44140625" defaultRowHeight="12" x14ac:dyDescent="0.25"/>
  <cols>
    <col min="1" max="1" width="3.5546875" style="1" customWidth="1"/>
    <col min="2" max="2" width="43.109375" style="1" customWidth="1"/>
    <col min="3" max="3" width="14.44140625" style="1" bestFit="1" customWidth="1"/>
    <col min="4" max="4" width="13.5546875" style="1" customWidth="1"/>
    <col min="5" max="8" width="14.44140625" style="1" bestFit="1" customWidth="1"/>
    <col min="9" max="9" width="3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44" t="s">
        <v>88</v>
      </c>
      <c r="C2" s="45"/>
      <c r="D2" s="45"/>
      <c r="E2" s="45"/>
      <c r="F2" s="45"/>
      <c r="G2" s="45"/>
      <c r="H2" s="46"/>
    </row>
    <row r="3" spans="2:9" x14ac:dyDescent="0.25">
      <c r="B3" s="47" t="s">
        <v>1</v>
      </c>
      <c r="C3" s="48"/>
      <c r="D3" s="48"/>
      <c r="E3" s="48"/>
      <c r="F3" s="48"/>
      <c r="G3" s="48"/>
      <c r="H3" s="49"/>
    </row>
    <row r="4" spans="2:9" x14ac:dyDescent="0.25">
      <c r="B4" s="47" t="s">
        <v>2</v>
      </c>
      <c r="C4" s="48"/>
      <c r="D4" s="48"/>
      <c r="E4" s="48"/>
      <c r="F4" s="48"/>
      <c r="G4" s="48"/>
      <c r="H4" s="49"/>
    </row>
    <row r="5" spans="2:9" x14ac:dyDescent="0.25">
      <c r="B5" s="50" t="s">
        <v>89</v>
      </c>
      <c r="C5" s="51"/>
      <c r="D5" s="51"/>
      <c r="E5" s="51"/>
      <c r="F5" s="51"/>
      <c r="G5" s="51"/>
      <c r="H5" s="52"/>
    </row>
    <row r="6" spans="2:9" ht="15.75" customHeight="1" thickBot="1" x14ac:dyDescent="0.3">
      <c r="B6" s="53" t="s">
        <v>3</v>
      </c>
      <c r="C6" s="54"/>
      <c r="D6" s="54"/>
      <c r="E6" s="54"/>
      <c r="F6" s="54"/>
      <c r="G6" s="54"/>
      <c r="H6" s="55"/>
    </row>
    <row r="7" spans="2:9" ht="24.75" customHeight="1" thickBot="1" x14ac:dyDescent="0.3">
      <c r="B7" s="37" t="s">
        <v>4</v>
      </c>
      <c r="C7" s="39" t="s">
        <v>5</v>
      </c>
      <c r="D7" s="40"/>
      <c r="E7" s="40"/>
      <c r="F7" s="40"/>
      <c r="G7" s="41"/>
      <c r="H7" s="42" t="s">
        <v>6</v>
      </c>
    </row>
    <row r="8" spans="2:9" ht="24.6" thickBot="1" x14ac:dyDescent="0.3">
      <c r="B8" s="38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3"/>
    </row>
    <row r="9" spans="2:9" x14ac:dyDescent="0.25">
      <c r="B9" s="4"/>
      <c r="C9" s="5"/>
      <c r="D9" s="5"/>
      <c r="E9" s="5"/>
      <c r="F9" s="5"/>
      <c r="G9" s="5"/>
      <c r="H9" s="29"/>
    </row>
    <row r="10" spans="2:9" x14ac:dyDescent="0.25">
      <c r="B10" s="6" t="s">
        <v>12</v>
      </c>
      <c r="C10" s="7">
        <f>SUM(C12,C20,C30,C40,C50,C60,C64,C73,C77)</f>
        <v>8765431.5500000007</v>
      </c>
      <c r="D10" s="8">
        <f>SUM(D12,D20,D30,D40,D50,D60,D64,D73,D77)</f>
        <v>1966823</v>
      </c>
      <c r="E10" s="24">
        <f t="shared" ref="E10:H10" si="0">SUM(E12,E20,E30,E40,E50,E60,E64,E73,E77)</f>
        <v>10732254.550000001</v>
      </c>
      <c r="F10" s="8">
        <f t="shared" si="0"/>
        <v>9035438.1400000006</v>
      </c>
      <c r="G10" s="8">
        <f t="shared" si="0"/>
        <v>9035438.1400000006</v>
      </c>
      <c r="H10" s="24">
        <f t="shared" si="0"/>
        <v>1696816.4100000006</v>
      </c>
    </row>
    <row r="11" spans="2:9" x14ac:dyDescent="0.25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5">
      <c r="B12" s="6" t="s">
        <v>13</v>
      </c>
      <c r="C12" s="7">
        <f>SUM(C13:C19)</f>
        <v>3047853.2199999997</v>
      </c>
      <c r="D12" s="7">
        <f>SUM(D13:D19)</f>
        <v>0</v>
      </c>
      <c r="E12" s="25">
        <f t="shared" ref="E12:H12" si="1">SUM(E13:E19)</f>
        <v>3047853.2199999997</v>
      </c>
      <c r="F12" s="7">
        <f t="shared" si="1"/>
        <v>3462654.75</v>
      </c>
      <c r="G12" s="7">
        <f t="shared" si="1"/>
        <v>3462654.75</v>
      </c>
      <c r="H12" s="25">
        <f t="shared" si="1"/>
        <v>-414801.5299999998</v>
      </c>
    </row>
    <row r="13" spans="2:9" ht="22.8" x14ac:dyDescent="0.25">
      <c r="B13" s="10" t="s">
        <v>14</v>
      </c>
      <c r="C13" s="23">
        <v>2188692.56</v>
      </c>
      <c r="D13" s="22">
        <v>0</v>
      </c>
      <c r="E13" s="26">
        <f>SUM(C13:D13)</f>
        <v>2188692.56</v>
      </c>
      <c r="F13" s="32">
        <v>1889239.68</v>
      </c>
      <c r="G13" s="32">
        <v>1889239.68</v>
      </c>
      <c r="H13" s="30">
        <f>SUM(E13-F13)</f>
        <v>299452.88000000012</v>
      </c>
    </row>
    <row r="14" spans="2:9" ht="22.95" customHeight="1" x14ac:dyDescent="0.25">
      <c r="B14" s="10" t="s">
        <v>15</v>
      </c>
      <c r="C14" s="23">
        <v>5178.57</v>
      </c>
      <c r="D14" s="22">
        <v>0</v>
      </c>
      <c r="E14" s="26">
        <f t="shared" ref="E14:E79" si="2">SUM(C14:D14)</f>
        <v>5178.57</v>
      </c>
      <c r="F14" s="32">
        <v>171921.58</v>
      </c>
      <c r="G14" s="32">
        <v>171921.58</v>
      </c>
      <c r="H14" s="30">
        <f t="shared" ref="H14:H79" si="3">SUM(E14-F14)</f>
        <v>-166743.00999999998</v>
      </c>
    </row>
    <row r="15" spans="2:9" x14ac:dyDescent="0.25">
      <c r="B15" s="10" t="s">
        <v>16</v>
      </c>
      <c r="C15" s="23">
        <v>853982.09</v>
      </c>
      <c r="D15" s="22">
        <v>0</v>
      </c>
      <c r="E15" s="26">
        <f t="shared" si="2"/>
        <v>853982.09</v>
      </c>
      <c r="F15" s="32">
        <v>1031556.33</v>
      </c>
      <c r="G15" s="32">
        <v>1031556.33</v>
      </c>
      <c r="H15" s="30">
        <f t="shared" si="3"/>
        <v>-177574.24</v>
      </c>
    </row>
    <row r="16" spans="2:9" x14ac:dyDescent="0.25">
      <c r="B16" s="10" t="s">
        <v>17</v>
      </c>
      <c r="C16" s="23">
        <v>0</v>
      </c>
      <c r="D16" s="22">
        <v>0</v>
      </c>
      <c r="E16" s="26">
        <f t="shared" si="2"/>
        <v>0</v>
      </c>
      <c r="F16" s="32"/>
      <c r="G16" s="32"/>
      <c r="H16" s="30">
        <f t="shared" si="3"/>
        <v>0</v>
      </c>
    </row>
    <row r="17" spans="2:8" x14ac:dyDescent="0.25">
      <c r="B17" s="10" t="s">
        <v>18</v>
      </c>
      <c r="C17" s="23">
        <v>0</v>
      </c>
      <c r="D17" s="22">
        <v>0</v>
      </c>
      <c r="E17" s="26">
        <f t="shared" si="2"/>
        <v>0</v>
      </c>
      <c r="F17" s="32">
        <v>369937.16</v>
      </c>
      <c r="G17" s="32">
        <v>369937.16</v>
      </c>
      <c r="H17" s="30">
        <f t="shared" si="3"/>
        <v>-369937.16</v>
      </c>
    </row>
    <row r="18" spans="2:8" x14ac:dyDescent="0.25">
      <c r="B18" s="10" t="s">
        <v>19</v>
      </c>
      <c r="C18" s="23">
        <v>0</v>
      </c>
      <c r="D18" s="22">
        <v>0</v>
      </c>
      <c r="E18" s="26">
        <f t="shared" si="2"/>
        <v>0</v>
      </c>
      <c r="F18" s="32"/>
      <c r="G18" s="32"/>
      <c r="H18" s="30">
        <f t="shared" si="3"/>
        <v>0</v>
      </c>
    </row>
    <row r="19" spans="2:8" x14ac:dyDescent="0.25">
      <c r="B19" s="10" t="s">
        <v>20</v>
      </c>
      <c r="C19" s="23">
        <v>0</v>
      </c>
      <c r="D19" s="22">
        <v>0</v>
      </c>
      <c r="E19" s="26">
        <f t="shared" si="2"/>
        <v>0</v>
      </c>
      <c r="F19" s="32"/>
      <c r="G19" s="32"/>
      <c r="H19" s="30">
        <f t="shared" si="3"/>
        <v>0</v>
      </c>
    </row>
    <row r="20" spans="2:8" s="9" customFormat="1" ht="24" x14ac:dyDescent="0.25">
      <c r="B20" s="12" t="s">
        <v>21</v>
      </c>
      <c r="C20" s="7">
        <f>SUM(C21:C29)</f>
        <v>770637.16999999993</v>
      </c>
      <c r="D20" s="7">
        <f t="shared" ref="D20:H20" si="4">SUM(D21:D29)</f>
        <v>0</v>
      </c>
      <c r="E20" s="25">
        <f t="shared" si="4"/>
        <v>770637.16999999993</v>
      </c>
      <c r="F20" s="7">
        <f t="shared" si="4"/>
        <v>1164214.6400000001</v>
      </c>
      <c r="G20" s="7">
        <f t="shared" si="4"/>
        <v>1164214.6400000001</v>
      </c>
      <c r="H20" s="25">
        <f t="shared" si="4"/>
        <v>-393577.46999999991</v>
      </c>
    </row>
    <row r="21" spans="2:8" ht="22.8" x14ac:dyDescent="0.25">
      <c r="B21" s="10" t="s">
        <v>22</v>
      </c>
      <c r="C21" s="23">
        <v>119687.79</v>
      </c>
      <c r="D21" s="22">
        <v>0</v>
      </c>
      <c r="E21" s="26">
        <f t="shared" si="2"/>
        <v>119687.79</v>
      </c>
      <c r="F21" s="23">
        <v>181559.38</v>
      </c>
      <c r="G21" s="23">
        <v>181559.38</v>
      </c>
      <c r="H21" s="30">
        <f t="shared" si="3"/>
        <v>-61871.590000000011</v>
      </c>
    </row>
    <row r="22" spans="2:8" x14ac:dyDescent="0.25">
      <c r="B22" s="10" t="s">
        <v>23</v>
      </c>
      <c r="C22" s="23">
        <v>12741.6</v>
      </c>
      <c r="D22" s="22">
        <v>0</v>
      </c>
      <c r="E22" s="26">
        <f t="shared" si="2"/>
        <v>12741.6</v>
      </c>
      <c r="F22" s="23">
        <v>11514.45</v>
      </c>
      <c r="G22" s="23">
        <v>11514.45</v>
      </c>
      <c r="H22" s="30">
        <f t="shared" si="3"/>
        <v>1227.1499999999996</v>
      </c>
    </row>
    <row r="23" spans="2:8" ht="22.8" x14ac:dyDescent="0.25">
      <c r="B23" s="10" t="s">
        <v>24</v>
      </c>
      <c r="C23" s="23">
        <v>0</v>
      </c>
      <c r="D23" s="22">
        <v>0</v>
      </c>
      <c r="E23" s="26">
        <f t="shared" si="2"/>
        <v>0</v>
      </c>
      <c r="F23" s="23"/>
      <c r="G23" s="23"/>
      <c r="H23" s="30">
        <f t="shared" si="3"/>
        <v>0</v>
      </c>
    </row>
    <row r="24" spans="2:8" ht="22.8" x14ac:dyDescent="0.25">
      <c r="B24" s="10" t="s">
        <v>25</v>
      </c>
      <c r="C24" s="23">
        <v>0</v>
      </c>
      <c r="D24" s="22">
        <v>0</v>
      </c>
      <c r="E24" s="26">
        <f t="shared" si="2"/>
        <v>0</v>
      </c>
      <c r="F24" s="23"/>
      <c r="G24" s="23"/>
      <c r="H24" s="30">
        <f t="shared" si="3"/>
        <v>0</v>
      </c>
    </row>
    <row r="25" spans="2:8" ht="23.4" customHeight="1" x14ac:dyDescent="0.25">
      <c r="B25" s="10" t="s">
        <v>26</v>
      </c>
      <c r="C25" s="23">
        <v>42827.93</v>
      </c>
      <c r="D25" s="22">
        <v>0</v>
      </c>
      <c r="E25" s="26">
        <f t="shared" si="2"/>
        <v>42827.93</v>
      </c>
      <c r="F25" s="23">
        <v>52390</v>
      </c>
      <c r="G25" s="23">
        <v>52390</v>
      </c>
      <c r="H25" s="30">
        <f t="shared" si="3"/>
        <v>-9562.07</v>
      </c>
    </row>
    <row r="26" spans="2:8" x14ac:dyDescent="0.25">
      <c r="B26" s="10" t="s">
        <v>27</v>
      </c>
      <c r="C26" s="23">
        <v>395970.03</v>
      </c>
      <c r="D26" s="22">
        <v>0</v>
      </c>
      <c r="E26" s="26">
        <f t="shared" si="2"/>
        <v>395970.03</v>
      </c>
      <c r="F26" s="23">
        <v>359118.97</v>
      </c>
      <c r="G26" s="23">
        <v>359118.97</v>
      </c>
      <c r="H26" s="30">
        <f t="shared" si="3"/>
        <v>36851.060000000056</v>
      </c>
    </row>
    <row r="27" spans="2:8" ht="22.8" x14ac:dyDescent="0.25">
      <c r="B27" s="10" t="s">
        <v>28</v>
      </c>
      <c r="C27" s="23">
        <v>57200</v>
      </c>
      <c r="D27" s="22">
        <v>0</v>
      </c>
      <c r="E27" s="26">
        <f t="shared" si="2"/>
        <v>57200</v>
      </c>
      <c r="F27" s="23">
        <v>8820.1</v>
      </c>
      <c r="G27" s="23">
        <v>8820.1</v>
      </c>
      <c r="H27" s="30">
        <f t="shared" si="3"/>
        <v>48379.9</v>
      </c>
    </row>
    <row r="28" spans="2:8" ht="12" customHeight="1" x14ac:dyDescent="0.25">
      <c r="B28" s="10" t="s">
        <v>29</v>
      </c>
      <c r="C28" s="23">
        <v>0</v>
      </c>
      <c r="D28" s="22">
        <v>0</v>
      </c>
      <c r="E28" s="26">
        <f t="shared" si="2"/>
        <v>0</v>
      </c>
      <c r="F28" s="23"/>
      <c r="G28" s="23"/>
      <c r="H28" s="30">
        <f t="shared" si="3"/>
        <v>0</v>
      </c>
    </row>
    <row r="29" spans="2:8" ht="25.95" customHeight="1" x14ac:dyDescent="0.25">
      <c r="B29" s="10" t="s">
        <v>30</v>
      </c>
      <c r="C29" s="23">
        <v>142209.82</v>
      </c>
      <c r="D29" s="22">
        <v>0</v>
      </c>
      <c r="E29" s="26">
        <f t="shared" si="2"/>
        <v>142209.82</v>
      </c>
      <c r="F29" s="23">
        <v>550811.74</v>
      </c>
      <c r="G29" s="23">
        <v>550811.74</v>
      </c>
      <c r="H29" s="30">
        <f t="shared" si="3"/>
        <v>-408601.92</v>
      </c>
    </row>
    <row r="30" spans="2:8" s="9" customFormat="1" ht="24" x14ac:dyDescent="0.25">
      <c r="B30" s="12" t="s">
        <v>31</v>
      </c>
      <c r="C30" s="7">
        <f>SUM(C31:C39)</f>
        <v>2704079.2</v>
      </c>
      <c r="D30" s="7">
        <f t="shared" ref="D30:H30" si="5">SUM(D31:D39)</f>
        <v>0</v>
      </c>
      <c r="E30" s="25">
        <f t="shared" si="5"/>
        <v>2704079.2</v>
      </c>
      <c r="F30" s="7">
        <f t="shared" si="5"/>
        <v>2606211.0299999998</v>
      </c>
      <c r="G30" s="7">
        <f t="shared" si="5"/>
        <v>2606211.0299999998</v>
      </c>
      <c r="H30" s="25">
        <f t="shared" si="5"/>
        <v>97868.170000000217</v>
      </c>
    </row>
    <row r="31" spans="2:8" x14ac:dyDescent="0.25">
      <c r="B31" s="10" t="s">
        <v>32</v>
      </c>
      <c r="C31" s="23">
        <v>1272458.55</v>
      </c>
      <c r="D31" s="22">
        <v>0</v>
      </c>
      <c r="E31" s="26">
        <f t="shared" si="2"/>
        <v>1272458.55</v>
      </c>
      <c r="F31" s="23">
        <v>1244404.1299999999</v>
      </c>
      <c r="G31" s="23">
        <v>1244404.1299999999</v>
      </c>
      <c r="H31" s="30">
        <f t="shared" si="3"/>
        <v>28054.420000000158</v>
      </c>
    </row>
    <row r="32" spans="2:8" x14ac:dyDescent="0.25">
      <c r="B32" s="10" t="s">
        <v>33</v>
      </c>
      <c r="C32" s="23">
        <v>74314.91</v>
      </c>
      <c r="D32" s="22">
        <v>0</v>
      </c>
      <c r="E32" s="26">
        <f t="shared" si="2"/>
        <v>74314.91</v>
      </c>
      <c r="F32" s="23">
        <v>156469.13</v>
      </c>
      <c r="G32" s="23">
        <v>156469.13</v>
      </c>
      <c r="H32" s="30">
        <f t="shared" si="3"/>
        <v>-82154.22</v>
      </c>
    </row>
    <row r="33" spans="2:8" ht="22.8" x14ac:dyDescent="0.25">
      <c r="B33" s="10" t="s">
        <v>34</v>
      </c>
      <c r="C33" s="23">
        <v>161451.89000000001</v>
      </c>
      <c r="D33" s="22">
        <v>0</v>
      </c>
      <c r="E33" s="26">
        <f t="shared" si="2"/>
        <v>161451.89000000001</v>
      </c>
      <c r="F33" s="23">
        <v>314023.73</v>
      </c>
      <c r="G33" s="23">
        <v>314023.73</v>
      </c>
      <c r="H33" s="30">
        <f t="shared" si="3"/>
        <v>-152571.83999999997</v>
      </c>
    </row>
    <row r="34" spans="2:8" ht="24.6" customHeight="1" x14ac:dyDescent="0.25">
      <c r="B34" s="10" t="s">
        <v>35</v>
      </c>
      <c r="C34" s="23">
        <v>190866.84</v>
      </c>
      <c r="D34" s="22">
        <v>0</v>
      </c>
      <c r="E34" s="26">
        <f t="shared" si="2"/>
        <v>190866.84</v>
      </c>
      <c r="F34" s="23">
        <v>46158.03</v>
      </c>
      <c r="G34" s="23">
        <v>46158.03</v>
      </c>
      <c r="H34" s="30">
        <f t="shared" si="3"/>
        <v>144708.81</v>
      </c>
    </row>
    <row r="35" spans="2:8" ht="22.8" x14ac:dyDescent="0.25">
      <c r="B35" s="10" t="s">
        <v>36</v>
      </c>
      <c r="C35" s="23">
        <v>505467.78</v>
      </c>
      <c r="D35" s="22">
        <v>0</v>
      </c>
      <c r="E35" s="26">
        <f t="shared" si="2"/>
        <v>505467.78</v>
      </c>
      <c r="F35" s="23">
        <v>225877.27</v>
      </c>
      <c r="G35" s="23">
        <v>225877.27</v>
      </c>
      <c r="H35" s="30">
        <f t="shared" si="3"/>
        <v>279590.51</v>
      </c>
    </row>
    <row r="36" spans="2:8" x14ac:dyDescent="0.25">
      <c r="B36" s="10" t="s">
        <v>37</v>
      </c>
      <c r="C36" s="23"/>
      <c r="D36" s="22">
        <v>0</v>
      </c>
      <c r="E36" s="26">
        <f t="shared" si="2"/>
        <v>0</v>
      </c>
      <c r="F36" s="23">
        <v>6718.24</v>
      </c>
      <c r="G36" s="23">
        <v>6718.24</v>
      </c>
      <c r="H36" s="30">
        <f t="shared" si="3"/>
        <v>-6718.24</v>
      </c>
    </row>
    <row r="37" spans="2:8" x14ac:dyDescent="0.25">
      <c r="B37" s="10" t="s">
        <v>38</v>
      </c>
      <c r="C37" s="23">
        <v>117815.8</v>
      </c>
      <c r="D37" s="22">
        <v>0</v>
      </c>
      <c r="E37" s="26">
        <f t="shared" si="2"/>
        <v>117815.8</v>
      </c>
      <c r="F37" s="23">
        <v>175939.18</v>
      </c>
      <c r="G37" s="23">
        <v>175939.18</v>
      </c>
      <c r="H37" s="30">
        <f t="shared" si="3"/>
        <v>-58123.37999999999</v>
      </c>
    </row>
    <row r="38" spans="2:8" x14ac:dyDescent="0.25">
      <c r="B38" s="10" t="s">
        <v>39</v>
      </c>
      <c r="C38" s="23">
        <v>810.93</v>
      </c>
      <c r="D38" s="22">
        <v>0</v>
      </c>
      <c r="E38" s="26">
        <f t="shared" si="2"/>
        <v>810.93</v>
      </c>
      <c r="F38" s="23"/>
      <c r="G38" s="23"/>
      <c r="H38" s="30">
        <f t="shared" si="3"/>
        <v>810.93</v>
      </c>
    </row>
    <row r="39" spans="2:8" x14ac:dyDescent="0.25">
      <c r="B39" s="10" t="s">
        <v>40</v>
      </c>
      <c r="C39" s="23">
        <v>380892.5</v>
      </c>
      <c r="D39" s="22">
        <v>0</v>
      </c>
      <c r="E39" s="26">
        <f t="shared" si="2"/>
        <v>380892.5</v>
      </c>
      <c r="F39" s="23">
        <v>436621.32</v>
      </c>
      <c r="G39" s="23">
        <v>436621.32</v>
      </c>
      <c r="H39" s="30">
        <f t="shared" si="3"/>
        <v>-55728.820000000007</v>
      </c>
    </row>
    <row r="40" spans="2:8" s="9" customFormat="1" ht="25.5" customHeight="1" x14ac:dyDescent="0.25">
      <c r="B40" s="12" t="s">
        <v>41</v>
      </c>
      <c r="C40" s="7">
        <f>SUM(C41:C49)</f>
        <v>163.80000000000001</v>
      </c>
      <c r="D40" s="7">
        <f t="shared" ref="D40:H40" si="6">SUM(D41:D49)</f>
        <v>0</v>
      </c>
      <c r="E40" s="25">
        <f t="shared" si="6"/>
        <v>163.80000000000001</v>
      </c>
      <c r="F40" s="7">
        <f t="shared" si="6"/>
        <v>790.71</v>
      </c>
      <c r="G40" s="7">
        <f t="shared" si="6"/>
        <v>790.71</v>
      </c>
      <c r="H40" s="25">
        <f t="shared" si="6"/>
        <v>-626.91000000000008</v>
      </c>
    </row>
    <row r="41" spans="2:8" ht="22.8" x14ac:dyDescent="0.25">
      <c r="B41" s="10" t="s">
        <v>42</v>
      </c>
      <c r="C41" s="23">
        <v>163.80000000000001</v>
      </c>
      <c r="D41" s="22">
        <v>0</v>
      </c>
      <c r="E41" s="26">
        <f t="shared" si="2"/>
        <v>163.80000000000001</v>
      </c>
      <c r="F41" s="33">
        <v>790.71</v>
      </c>
      <c r="G41" s="33">
        <v>790.71</v>
      </c>
      <c r="H41" s="30">
        <f t="shared" si="3"/>
        <v>-626.91000000000008</v>
      </c>
    </row>
    <row r="42" spans="2:8" x14ac:dyDescent="0.25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5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5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5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2.8" x14ac:dyDescent="0.25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5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5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5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5">
      <c r="B50" s="12" t="s">
        <v>51</v>
      </c>
      <c r="C50" s="7">
        <f>SUM(C51:C59)</f>
        <v>2242698.16</v>
      </c>
      <c r="D50" s="7">
        <f t="shared" ref="D50:H50" si="7">SUM(D51:D59)</f>
        <v>1966823</v>
      </c>
      <c r="E50" s="25">
        <f t="shared" si="7"/>
        <v>4209521.16</v>
      </c>
      <c r="F50" s="7">
        <f t="shared" si="7"/>
        <v>1801567.01</v>
      </c>
      <c r="G50" s="7">
        <f t="shared" si="7"/>
        <v>1801567.01</v>
      </c>
      <c r="H50" s="25">
        <f t="shared" si="7"/>
        <v>2407954.1500000004</v>
      </c>
    </row>
    <row r="51" spans="2:8" x14ac:dyDescent="0.25">
      <c r="B51" s="10" t="s">
        <v>52</v>
      </c>
      <c r="C51" s="23"/>
      <c r="D51" s="22">
        <v>0</v>
      </c>
      <c r="E51" s="26">
        <f t="shared" si="2"/>
        <v>0</v>
      </c>
      <c r="F51" s="23">
        <v>415076.81</v>
      </c>
      <c r="G51" s="23">
        <v>415076.81</v>
      </c>
      <c r="H51" s="30">
        <f t="shared" si="3"/>
        <v>-415076.81</v>
      </c>
    </row>
    <row r="52" spans="2:8" x14ac:dyDescent="0.25">
      <c r="B52" s="10" t="s">
        <v>53</v>
      </c>
      <c r="C52" s="23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x14ac:dyDescent="0.25">
      <c r="B53" s="10" t="s">
        <v>54</v>
      </c>
      <c r="C53" s="23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5">
      <c r="B54" s="10" t="s">
        <v>55</v>
      </c>
      <c r="C54" s="23">
        <v>0</v>
      </c>
      <c r="D54" s="22">
        <v>0</v>
      </c>
      <c r="E54" s="26">
        <f t="shared" si="2"/>
        <v>0</v>
      </c>
      <c r="F54" s="23">
        <v>0</v>
      </c>
      <c r="G54" s="23">
        <v>0</v>
      </c>
      <c r="H54" s="30">
        <f t="shared" si="3"/>
        <v>0</v>
      </c>
    </row>
    <row r="55" spans="2:8" x14ac:dyDescent="0.25">
      <c r="B55" s="10" t="s">
        <v>56</v>
      </c>
      <c r="C55" s="23">
        <v>0</v>
      </c>
      <c r="D55" s="22">
        <v>0</v>
      </c>
      <c r="E55" s="26">
        <f t="shared" si="2"/>
        <v>0</v>
      </c>
      <c r="F55" s="23"/>
      <c r="G55" s="23">
        <v>0</v>
      </c>
      <c r="H55" s="30">
        <f t="shared" si="3"/>
        <v>0</v>
      </c>
    </row>
    <row r="56" spans="2:8" x14ac:dyDescent="0.25">
      <c r="B56" s="10" t="s">
        <v>57</v>
      </c>
      <c r="C56" s="23">
        <v>50000</v>
      </c>
      <c r="D56" s="22">
        <v>1966823</v>
      </c>
      <c r="E56" s="26">
        <f t="shared" si="2"/>
        <v>2016823</v>
      </c>
      <c r="F56" s="23">
        <v>1218440.4099999999</v>
      </c>
      <c r="G56" s="23">
        <v>1218440.4099999999</v>
      </c>
      <c r="H56" s="30">
        <f t="shared" si="3"/>
        <v>798382.59000000008</v>
      </c>
    </row>
    <row r="57" spans="2:8" x14ac:dyDescent="0.25">
      <c r="B57" s="10" t="s">
        <v>58</v>
      </c>
      <c r="C57" s="23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5">
      <c r="B58" s="10" t="s">
        <v>59</v>
      </c>
      <c r="C58" s="23">
        <v>2192698.16</v>
      </c>
      <c r="D58" s="22">
        <v>0</v>
      </c>
      <c r="E58" s="26">
        <f t="shared" si="2"/>
        <v>2192698.16</v>
      </c>
      <c r="F58" s="23">
        <v>168049.79</v>
      </c>
      <c r="G58" s="23">
        <v>168049.79</v>
      </c>
      <c r="H58" s="30">
        <f t="shared" si="3"/>
        <v>2024648.37</v>
      </c>
    </row>
    <row r="59" spans="2:8" x14ac:dyDescent="0.25">
      <c r="B59" s="10" t="s">
        <v>60</v>
      </c>
      <c r="C59" s="22">
        <v>0</v>
      </c>
      <c r="D59" s="22">
        <v>0</v>
      </c>
      <c r="E59" s="26">
        <f t="shared" si="2"/>
        <v>0</v>
      </c>
      <c r="F59" s="23"/>
      <c r="G59" s="23">
        <v>0</v>
      </c>
      <c r="H59" s="30">
        <f t="shared" si="3"/>
        <v>0</v>
      </c>
    </row>
    <row r="60" spans="2:8" s="9" customFormat="1" x14ac:dyDescent="0.25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5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5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5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5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2.8" x14ac:dyDescent="0.25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5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5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5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2.8" x14ac:dyDescent="0.25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x14ac:dyDescent="0.25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5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2.8" x14ac:dyDescent="0.25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5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5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5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5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5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5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5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5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5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5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5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3.4" thickBot="1" x14ac:dyDescent="0.3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5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5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2.8" x14ac:dyDescent="0.25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5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5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5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5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5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5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2.8" x14ac:dyDescent="0.25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2.8" x14ac:dyDescent="0.25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5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2.8" x14ac:dyDescent="0.25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2.8" x14ac:dyDescent="0.25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2.8" x14ac:dyDescent="0.25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5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2.8" x14ac:dyDescent="0.25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5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5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2.8" x14ac:dyDescent="0.25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5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5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2.8" x14ac:dyDescent="0.25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x14ac:dyDescent="0.25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2.8" x14ac:dyDescent="0.25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x14ac:dyDescent="0.25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5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5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5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5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2.8" x14ac:dyDescent="0.25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5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5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5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5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2.8" x14ac:dyDescent="0.25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5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5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5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5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5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5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x14ac:dyDescent="0.25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5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5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5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5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5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5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5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5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5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5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2" customHeight="1" x14ac:dyDescent="0.25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2.8" x14ac:dyDescent="0.25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5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5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5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2.8" x14ac:dyDescent="0.25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x14ac:dyDescent="0.25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5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2.8" x14ac:dyDescent="0.25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5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5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5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5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5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5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5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5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5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5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5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2" customHeight="1" x14ac:dyDescent="0.25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5">
      <c r="B159" s="19"/>
      <c r="C159" s="11"/>
      <c r="D159" s="11"/>
      <c r="E159" s="26"/>
      <c r="F159" s="11"/>
      <c r="G159" s="11"/>
      <c r="H159" s="26"/>
    </row>
    <row r="160" spans="2:8" ht="12.6" thickBot="1" x14ac:dyDescent="0.3">
      <c r="B160" s="20" t="s">
        <v>87</v>
      </c>
      <c r="C160" s="21">
        <f>SUM(C10,C85)</f>
        <v>8765431.5500000007</v>
      </c>
      <c r="D160" s="21">
        <f t="shared" ref="D160:G160" si="28">SUM(D10,D85)</f>
        <v>1966823</v>
      </c>
      <c r="E160" s="28">
        <f>SUM(E10,E85)</f>
        <v>10732254.550000001</v>
      </c>
      <c r="F160" s="21">
        <f t="shared" si="28"/>
        <v>9035438.1400000006</v>
      </c>
      <c r="G160" s="21">
        <f t="shared" si="28"/>
        <v>9035438.1400000006</v>
      </c>
      <c r="H160" s="28">
        <f>SUM(H10,H85)</f>
        <v>1696816.4100000006</v>
      </c>
    </row>
    <row r="161" spans="2:7" s="31" customFormat="1" x14ac:dyDescent="0.25"/>
    <row r="162" spans="2:7" s="31" customFormat="1" x14ac:dyDescent="0.25"/>
    <row r="163" spans="2:7" s="31" customFormat="1" x14ac:dyDescent="0.25"/>
    <row r="164" spans="2:7" s="31" customFormat="1" x14ac:dyDescent="0.25"/>
    <row r="165" spans="2:7" s="31" customFormat="1" x14ac:dyDescent="0.25"/>
    <row r="166" spans="2:7" s="31" customFormat="1" ht="12.6" thickBot="1" x14ac:dyDescent="0.3">
      <c r="B166" s="35"/>
      <c r="E166" s="35"/>
      <c r="F166" s="35"/>
      <c r="G166" s="35"/>
    </row>
    <row r="167" spans="2:7" s="31" customFormat="1" x14ac:dyDescent="0.25">
      <c r="B167" s="34"/>
      <c r="F167" s="36"/>
    </row>
    <row r="168" spans="2:7" s="31" customFormat="1" x14ac:dyDescent="0.25">
      <c r="B168" s="34"/>
      <c r="F168" s="36"/>
    </row>
    <row r="169" spans="2:7" s="31" customFormat="1" x14ac:dyDescent="0.25">
      <c r="B169" s="34"/>
      <c r="F169" s="36"/>
    </row>
    <row r="170" spans="2:7" s="31" customFormat="1" x14ac:dyDescent="0.25"/>
    <row r="171" spans="2:7" s="31" customFormat="1" x14ac:dyDescent="0.25"/>
    <row r="172" spans="2:7" s="31" customFormat="1" x14ac:dyDescent="0.25"/>
    <row r="173" spans="2:7" s="31" customFormat="1" x14ac:dyDescent="0.25"/>
    <row r="174" spans="2:7" s="31" customFormat="1" x14ac:dyDescent="0.25"/>
    <row r="175" spans="2:7" s="31" customFormat="1" x14ac:dyDescent="0.25"/>
    <row r="176" spans="2:7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cp:lastPrinted>2023-01-31T04:11:18Z</cp:lastPrinted>
  <dcterms:created xsi:type="dcterms:W3CDTF">2020-01-08T21:14:59Z</dcterms:created>
  <dcterms:modified xsi:type="dcterms:W3CDTF">2023-01-31T04:11:37Z</dcterms:modified>
</cp:coreProperties>
</file>